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3040" windowHeight="9375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E34" i="3" l="1"/>
  <c r="D34" i="3"/>
  <c r="E34" i="1"/>
  <c r="D34" i="1"/>
  <c r="F34" i="1" l="1"/>
  <c r="D34" i="2" l="1"/>
  <c r="G34" i="1" l="1"/>
  <c r="G34" i="3" l="1"/>
  <c r="I34" i="3" s="1"/>
  <c r="G34" i="2"/>
  <c r="I34" i="2" s="1"/>
  <c r="I34" i="1"/>
  <c r="J34" i="2" l="1"/>
</calcChain>
</file>

<file path=xl/sharedStrings.xml><?xml version="1.0" encoding="utf-8"?>
<sst xmlns="http://schemas.openxmlformats.org/spreadsheetml/2006/main" count="152" uniqueCount="51">
  <si>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</si>
  <si>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</si>
  <si>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</si>
  <si>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</si>
  <si>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</si>
  <si>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</si>
  <si>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</si>
  <si>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</si>
  <si>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</si>
  <si>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</si>
  <si>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</si>
  <si>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</si>
  <si>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</si>
  <si>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</si>
  <si>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</si>
  <si>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</si>
  <si>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</si>
  <si>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</si>
  <si>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</si>
  <si>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</si>
  <si>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</si>
  <si>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</si>
  <si>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</si>
  <si>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</si>
  <si>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</si>
  <si>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</si>
  <si>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</si>
  <si>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</si>
  <si>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</si>
  <si>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</si>
  <si>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</si>
  <si>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</si>
  <si>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</si>
  <si>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</si>
  <si>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</si>
  <si>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</si>
  <si>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</si>
  <si>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</si>
  <si>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</si>
  <si>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</si>
  <si>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</si>
  <si>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</si>
  <si>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</si>
  <si>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</si>
  <si>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</si>
  <si>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</si>
  <si>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 xml:space="preserve">Vyriausioji buhalterė </t>
  </si>
  <si>
    <t>Edita Petraitienė</t>
  </si>
  <si>
    <t>Aldona Laucienė</t>
  </si>
  <si>
    <t>2021 M. RUGSĖJO 30 D.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</si>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</sst>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2" fontId="0" fillId="0" borderId="0" xfId="0" applyNumberFormat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2" fontId="12" fillId="0" borderId="0" xfId="2" applyNumberFormat="1" applyFont="1" applyBorder="1" applyAlignment="1">
      <alignment horizontal="left" vertical="center"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0" zoomScaleNormal="100" workbookViewId="0">
      <selection activeCell="A43" sqref="A4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3" t="s">
        <v>49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44470</v>
      </c>
      <c r="D18" s="18" t="s">
        <v>5</v>
      </c>
      <c r="E18" s="16">
        <v>3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43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0</v>
      </c>
      <c r="C34" s="28">
        <v>16100</v>
      </c>
      <c r="D34" s="34">
        <f>5.23+748.88+1420.81+1781.06+1986.49+1535.76+1722.99</f>
        <v>9201.2200000000012</v>
      </c>
      <c r="E34" s="28">
        <f>768.9+1092.54+909.25+2144+1398.07+1544.9</f>
        <v>7857.66</v>
      </c>
      <c r="F34" s="28">
        <f>768.9+1092.54+909.25+2144+1398.07+1544.9</f>
        <v>7857.66</v>
      </c>
      <c r="G34" s="34">
        <f>+B34+D34-F34</f>
        <v>1343.5600000000013</v>
      </c>
      <c r="H34" s="28"/>
      <c r="I34" s="34">
        <f>+G34+H34</f>
        <v>1343.5600000000013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50</v>
      </c>
      <c r="D43" s="7"/>
      <c r="H43" s="33" t="s">
        <v>48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22" zoomScaleNormal="100" workbookViewId="0">
      <selection activeCell="A43" sqref="A4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49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44470</v>
      </c>
      <c r="D18" s="18" t="s">
        <v>5</v>
      </c>
      <c r="E18" s="16">
        <v>3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44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/>
      <c r="C34" s="28">
        <v>19900</v>
      </c>
      <c r="D34" s="28">
        <f>930.78+1624.06+1929.46+1645.59+421.06+2.97+3334.52</f>
        <v>9888.44</v>
      </c>
      <c r="E34" s="28">
        <f>11.25+482.03+987.94+1559.45+1192.57+277.08+1718.37</f>
        <v>6228.69</v>
      </c>
      <c r="F34" s="28">
        <v>6228.69</v>
      </c>
      <c r="G34" s="28">
        <f>+B34+D34-F34</f>
        <v>3659.7500000000009</v>
      </c>
      <c r="H34" s="28"/>
      <c r="I34" s="28">
        <f>+G34+H34</f>
        <v>3659.7500000000009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6" t="s">
        <v>32</v>
      </c>
      <c r="B42" s="36"/>
      <c r="C42" s="36"/>
      <c r="D42" s="36"/>
      <c r="E42" s="36"/>
      <c r="F42" s="36"/>
      <c r="G42" s="36"/>
      <c r="H42" s="36"/>
      <c r="I42" s="36"/>
    </row>
    <row r="43" spans="1:9" ht="14.25" customHeight="1">
      <c r="A43" s="33" t="s">
        <v>50</v>
      </c>
      <c r="D43" s="7"/>
      <c r="H43" s="33" t="s">
        <v>48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9" zoomScaleNormal="100" workbookViewId="0">
      <selection activeCell="E49" sqref="E4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9" t="s">
        <v>41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3" t="s">
        <v>49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44" t="s">
        <v>42</v>
      </c>
      <c r="D14" s="44"/>
    </row>
    <row r="15" spans="1:12">
      <c r="A15" s="41" t="s">
        <v>39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2">
        <v>44470</v>
      </c>
      <c r="D18" s="18" t="s">
        <v>5</v>
      </c>
      <c r="E18" s="16">
        <v>3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5" t="s">
        <v>45</v>
      </c>
      <c r="B26" s="45"/>
      <c r="C26" s="45"/>
      <c r="D26" s="45"/>
      <c r="E26" s="45"/>
      <c r="F26" s="8"/>
      <c r="G26" s="1" t="s">
        <v>13</v>
      </c>
      <c r="H26" s="5">
        <v>0</v>
      </c>
      <c r="I26" s="27">
        <v>1</v>
      </c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11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11">
      <c r="A34" s="26" t="s">
        <v>27</v>
      </c>
      <c r="B34" s="28"/>
      <c r="C34" s="28">
        <v>400</v>
      </c>
      <c r="D34" s="28">
        <f>68.36+68.36+34.18+34.18+34.18+34.18</f>
        <v>273.44</v>
      </c>
      <c r="E34" s="28"/>
      <c r="F34" s="28"/>
      <c r="G34" s="28">
        <f>+B34+D34-F34</f>
        <v>273.44</v>
      </c>
      <c r="H34" s="28"/>
      <c r="I34" s="28">
        <f>+G34+H34</f>
        <v>273.44</v>
      </c>
      <c r="J34">
        <f>+I34+BIPAP!I34+BIPPV!I34</f>
        <v>5276.7500000000018</v>
      </c>
      <c r="K34" s="35"/>
    </row>
    <row r="35" spans="1:11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11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11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11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11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11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11">
      <c r="A41" s="4"/>
      <c r="B41" s="4"/>
      <c r="C41" s="4"/>
      <c r="D41" s="4"/>
      <c r="E41" s="4"/>
      <c r="F41" s="4"/>
      <c r="G41" s="4"/>
      <c r="H41" s="4"/>
      <c r="I41" s="4"/>
    </row>
    <row r="42" spans="1:11">
      <c r="A42" s="46"/>
      <c r="B42" s="36"/>
      <c r="C42" s="36"/>
      <c r="D42" s="36"/>
      <c r="E42" s="36"/>
      <c r="F42" s="36"/>
      <c r="G42" s="36"/>
      <c r="H42" s="36"/>
      <c r="I42" s="36"/>
    </row>
    <row r="43" spans="1:11" ht="14.25" customHeight="1">
      <c r="A43" s="33" t="s">
        <v>50</v>
      </c>
      <c r="D43" s="7"/>
      <c r="H43" s="33" t="s">
        <v>48</v>
      </c>
    </row>
    <row r="44" spans="1:11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11">
      <c r="A45" s="33" t="s">
        <v>46</v>
      </c>
      <c r="B45" s="8"/>
      <c r="C45" s="1"/>
      <c r="D45" s="22"/>
      <c r="E45" s="1"/>
      <c r="F45" s="1"/>
      <c r="G45" s="1"/>
      <c r="H45" s="33" t="s">
        <v>47</v>
      </c>
      <c r="I45" s="1"/>
    </row>
    <row r="46" spans="1:11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Vyr-Buhalterė</cp:lastModifiedBy>
  <cp:lastPrinted>2020-07-07T09:48:27Z</cp:lastPrinted>
  <dcterms:created xsi:type="dcterms:W3CDTF">2018-11-13T06:22:20Z</dcterms:created>
  <dcterms:modified xsi:type="dcterms:W3CDTF">2021-10-12T08:52:28Z</dcterms:modified>
</cp:coreProperties>
</file>